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Visitante\Desktop\"/>
    </mc:Choice>
  </mc:AlternateContent>
  <bookViews>
    <workbookView xWindow="0" yWindow="0" windowWidth="20460" windowHeight="7680"/>
  </bookViews>
  <sheets>
    <sheet name="Planilh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1" l="1"/>
  <c r="AB9" i="1"/>
  <c r="AA18" i="1" l="1"/>
  <c r="AA19" i="1"/>
  <c r="AA20" i="1"/>
  <c r="AA21" i="1"/>
  <c r="AA22" i="1"/>
  <c r="AA23" i="1"/>
  <c r="AA24" i="1"/>
  <c r="AA25" i="1"/>
  <c r="AA26" i="1"/>
  <c r="AA27" i="1"/>
  <c r="AA28" i="1"/>
  <c r="AA17" i="1"/>
  <c r="AA10" i="1"/>
  <c r="AA11" i="1"/>
  <c r="AA12" i="1"/>
  <c r="C30" i="1" l="1"/>
  <c r="C4" i="1" s="1"/>
  <c r="Y30" i="1"/>
  <c r="Y4" i="1" s="1"/>
  <c r="W30" i="1"/>
  <c r="W4" i="1" s="1"/>
  <c r="U30" i="1"/>
  <c r="U4" i="1" s="1"/>
  <c r="S30" i="1"/>
  <c r="S4" i="1" s="1"/>
  <c r="Q30" i="1"/>
  <c r="Q4" i="1" s="1"/>
  <c r="O30" i="1"/>
  <c r="O4" i="1" s="1"/>
  <c r="M30" i="1"/>
  <c r="M4" i="1" s="1"/>
  <c r="K30" i="1"/>
  <c r="K4" i="1" s="1"/>
  <c r="I30" i="1"/>
  <c r="I4" i="1" s="1"/>
  <c r="G30" i="1"/>
  <c r="G4" i="1" s="1"/>
  <c r="E30" i="1"/>
  <c r="E4" i="1" s="1"/>
  <c r="AA29" i="1"/>
  <c r="AA30" i="1" s="1"/>
  <c r="Z29" i="1"/>
  <c r="Z30" i="1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AB28" i="1"/>
  <c r="AC28" i="1" s="1"/>
  <c r="AB19" i="1"/>
  <c r="AB17" i="1"/>
  <c r="Y14" i="1"/>
  <c r="Y3" i="1" s="1"/>
  <c r="W14" i="1"/>
  <c r="W3" i="1" s="1"/>
  <c r="U14" i="1"/>
  <c r="U3" i="1" s="1"/>
  <c r="S14" i="1"/>
  <c r="S3" i="1" s="1"/>
  <c r="Q14" i="1"/>
  <c r="Q3" i="1" s="1"/>
  <c r="O14" i="1"/>
  <c r="O3" i="1" s="1"/>
  <c r="M14" i="1"/>
  <c r="M3" i="1" s="1"/>
  <c r="K14" i="1"/>
  <c r="K3" i="1" s="1"/>
  <c r="I14" i="1"/>
  <c r="I3" i="1" s="1"/>
  <c r="G14" i="1"/>
  <c r="G3" i="1" s="1"/>
  <c r="E14" i="1"/>
  <c r="E3" i="1" s="1"/>
  <c r="C14" i="1"/>
  <c r="C3" i="1" s="1"/>
  <c r="AA13" i="1"/>
  <c r="Z13" i="1"/>
  <c r="Z14" i="1" s="1"/>
  <c r="X13" i="1"/>
  <c r="X14" i="1" s="1"/>
  <c r="V13" i="1"/>
  <c r="V14" i="1" s="1"/>
  <c r="T13" i="1"/>
  <c r="T14" i="1" s="1"/>
  <c r="R13" i="1"/>
  <c r="R14" i="1" s="1"/>
  <c r="P13" i="1"/>
  <c r="P14" i="1" s="1"/>
  <c r="N13" i="1"/>
  <c r="N14" i="1" s="1"/>
  <c r="L13" i="1"/>
  <c r="L14" i="1" s="1"/>
  <c r="J13" i="1"/>
  <c r="J14" i="1" s="1"/>
  <c r="H13" i="1"/>
  <c r="H14" i="1" s="1"/>
  <c r="F13" i="1"/>
  <c r="F14" i="1" s="1"/>
  <c r="D13" i="1"/>
  <c r="AB12" i="1"/>
  <c r="AB11" i="1"/>
  <c r="Q5" i="1" l="1"/>
  <c r="Y5" i="1"/>
  <c r="U5" i="1"/>
  <c r="S5" i="1"/>
  <c r="M5" i="1"/>
  <c r="K5" i="1"/>
  <c r="E5" i="1"/>
  <c r="AA4" i="1"/>
  <c r="G5" i="1"/>
  <c r="W5" i="1"/>
  <c r="AA3" i="1"/>
  <c r="I5" i="1"/>
  <c r="C5" i="1"/>
  <c r="AB29" i="1"/>
  <c r="AC29" i="1" s="1"/>
  <c r="AC11" i="1"/>
  <c r="AA14" i="1"/>
  <c r="AB13" i="1"/>
  <c r="AC13" i="1" s="1"/>
  <c r="AC12" i="1"/>
  <c r="AC9" i="1"/>
  <c r="L5" i="1"/>
  <c r="N5" i="1"/>
  <c r="P5" i="1"/>
  <c r="R5" i="1"/>
  <c r="T5" i="1"/>
  <c r="F5" i="1"/>
  <c r="V5" i="1"/>
  <c r="H5" i="1"/>
  <c r="X5" i="1"/>
  <c r="J5" i="1"/>
  <c r="Z5" i="1"/>
  <c r="D14" i="1"/>
  <c r="O5" i="1"/>
  <c r="AA5" i="1" l="1"/>
  <c r="AB30" i="1"/>
  <c r="AC30" i="1" s="1"/>
  <c r="AB14" i="1"/>
  <c r="AC14" i="1" s="1"/>
  <c r="D5" i="1"/>
</calcChain>
</file>

<file path=xl/sharedStrings.xml><?xml version="1.0" encoding="utf-8"?>
<sst xmlns="http://schemas.openxmlformats.org/spreadsheetml/2006/main" count="120" uniqueCount="41">
  <si>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</si>
  <si>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</si>
  <si>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</si>
  <si>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</si>
  <si>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</si>
  <si>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</si>
  <si>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</si>
  <si>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</si>
  <si>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</si>
  <si>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</si>
  <si>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</si>
  <si>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</si>
  <si>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RESULTADO ANUAL</t>
  </si>
  <si>
    <t>Orçado</t>
  </si>
  <si>
    <t>Realizado</t>
  </si>
  <si>
    <t>FINAL</t>
  </si>
  <si>
    <t>TOTAL RECEITAS</t>
  </si>
  <si>
    <t>TOTAL DESPESAS</t>
  </si>
  <si>
    <t>RECEITAS</t>
  </si>
  <si>
    <t>Receitas Operacionais</t>
  </si>
  <si>
    <t xml:space="preserve">Royalties Loja Escoteira Nacional </t>
  </si>
  <si>
    <t xml:space="preserve">Taxa Regional </t>
  </si>
  <si>
    <t>Repasse 30% registro nacional</t>
  </si>
  <si>
    <t>TOTAL</t>
  </si>
  <si>
    <t>DESPESAS</t>
  </si>
  <si>
    <t>Despesas Operacionais</t>
  </si>
  <si>
    <t>Contribuição Regional Anual</t>
  </si>
  <si>
    <t>Despesas Administrativas Gerais</t>
  </si>
  <si>
    <t>Despesas Cartorárias e Correios</t>
  </si>
  <si>
    <t>Material de Escritório</t>
  </si>
  <si>
    <t>Contratação Coworking</t>
  </si>
  <si>
    <t>Impostos e Obrigações legais</t>
  </si>
  <si>
    <t>Reuniões de Diretoria Ampliada</t>
  </si>
  <si>
    <t>Despesas de Comunicação</t>
  </si>
  <si>
    <t>Despesas de Métodos</t>
  </si>
  <si>
    <t>Atividades / Eventos / Cursos</t>
  </si>
  <si>
    <r>
      <t xml:space="preserve">Combustível - Viagens/Reuniões/Representações </t>
    </r>
    <r>
      <rPr>
        <sz val="10"/>
        <color rgb="FFFF0000"/>
        <rFont val="Alegreya"/>
      </rPr>
      <t>*Não estão inclusos os gastos para reconhecimento de área e as despesas em atividades</t>
    </r>
  </si>
  <si>
    <t>Refeições ordinárias</t>
  </si>
  <si>
    <t>Passagens aéreas</t>
  </si>
  <si>
    <t>Reuniões de Diretoria (Deslocamento e refeições)</t>
  </si>
  <si>
    <t>Atividades / Eventos / Cursos (investimento em isenções e outras iniciativas)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</si>
</sst>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$&quot;#,##0"/>
    <numFmt numFmtId="165" formatCode="_-&quot;R$&quot;\ * #,##0.00_-;\-&quot;R$&quot;\ * #,##0.00_-;_-&quot;R$&quot;\ * &quot;-&quot;??_-;_-@"/>
    <numFmt numFmtId="166" formatCode="[$R$ -416]#,##0.00"/>
  </numFmts>
  <fonts count="12">
    <font>
      <sz val="11"/>
      <color theme="1"/>
      <name val="Calibri"/>
      <family val="2"/>
      <scheme val="minor"/>
    </font>
    <font>
      <b/>
      <sz val="10"/>
      <color theme="1"/>
      <name val="Alegreya"/>
    </font>
    <font>
      <b/>
      <sz val="10"/>
      <color rgb="FF000000"/>
      <name val="Alegreya"/>
    </font>
    <font>
      <b/>
      <sz val="10"/>
      <color rgb="FFFFFFFF"/>
      <name val="Alegreya"/>
    </font>
    <font>
      <sz val="10"/>
      <name val="Calibri"/>
    </font>
    <font>
      <sz val="10"/>
      <color rgb="FFFFFFFF"/>
      <name val="Alegreya"/>
    </font>
    <font>
      <sz val="10"/>
      <color theme="1"/>
      <name val="Alegreya"/>
    </font>
    <font>
      <sz val="10"/>
      <color rgb="FF000000"/>
      <name val="Alegreya"/>
    </font>
    <font>
      <sz val="10"/>
      <color rgb="FF00B050"/>
      <name val="Alegreya"/>
    </font>
    <font>
      <sz val="10"/>
      <color rgb="FFFF0000"/>
      <name val="Alegreya"/>
    </font>
    <font>
      <sz val="10"/>
      <color rgb="FF000000"/>
      <name val="Arial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38761D"/>
        <bgColor rgb="FF38761D"/>
      </patternFill>
    </fill>
    <fill>
      <patternFill patternType="solid">
        <fgColor rgb="FFD0E0E3"/>
        <bgColor rgb="FFD0E0E3"/>
      </patternFill>
    </fill>
    <fill>
      <patternFill patternType="solid">
        <fgColor rgb="FFCC4125"/>
        <bgColor rgb="FFCC4125"/>
      </patternFill>
    </fill>
    <fill>
      <patternFill patternType="solid">
        <fgColor rgb="FFB4C6E7"/>
        <bgColor rgb="FFB4C6E7"/>
      </patternFill>
    </fill>
    <fill>
      <patternFill patternType="solid">
        <fgColor rgb="FFE9F0F5"/>
        <bgColor rgb="FFE9F0F5"/>
      </patternFill>
    </fill>
    <fill>
      <patternFill patternType="solid">
        <fgColor rgb="FFECF2EA"/>
        <bgColor rgb="FFECF2EA"/>
      </patternFill>
    </fill>
  </fills>
  <borders count="1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3" borderId="5" xfId="0" applyFont="1" applyFill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6" fontId="7" fillId="0" borderId="0" xfId="0" applyNumberFormat="1" applyFont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164" fontId="7" fillId="7" borderId="14" xfId="0" applyNumberFormat="1" applyFont="1" applyFill="1" applyBorder="1" applyAlignment="1">
      <alignment horizontal="center" vertical="center" wrapText="1"/>
    </xf>
    <xf numFmtId="164" fontId="7" fillId="7" borderId="15" xfId="0" applyNumberFormat="1" applyFont="1" applyFill="1" applyBorder="1" applyAlignment="1">
      <alignment horizontal="center" vertical="center" wrapText="1"/>
    </xf>
    <xf numFmtId="164" fontId="7" fillId="7" borderId="16" xfId="0" applyNumberFormat="1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2" fillId="9" borderId="15" xfId="0" applyNumberFormat="1" applyFont="1" applyFill="1" applyBorder="1" applyAlignment="1">
      <alignment horizontal="center" vertical="center" wrapText="1"/>
    </xf>
    <xf numFmtId="165" fontId="7" fillId="8" borderId="14" xfId="0" applyNumberFormat="1" applyFont="1" applyFill="1" applyBorder="1" applyAlignment="1">
      <alignment horizontal="center" vertical="center" wrapText="1"/>
    </xf>
    <xf numFmtId="165" fontId="7" fillId="8" borderId="15" xfId="0" applyNumberFormat="1" applyFont="1" applyFill="1" applyBorder="1" applyAlignment="1">
      <alignment horizontal="center" vertical="center" wrapText="1"/>
    </xf>
    <xf numFmtId="165" fontId="7" fillId="8" borderId="16" xfId="0" applyNumberFormat="1" applyFont="1" applyFill="1" applyBorder="1" applyAlignment="1">
      <alignment horizontal="center" vertical="center" wrapText="1"/>
    </xf>
    <xf numFmtId="165" fontId="1" fillId="9" borderId="1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165" fontId="7" fillId="2" borderId="14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right" vertical="center" wrapText="1"/>
    </xf>
    <xf numFmtId="165" fontId="7" fillId="7" borderId="5" xfId="0" applyNumberFormat="1" applyFont="1" applyFill="1" applyBorder="1" applyAlignment="1">
      <alignment horizontal="center" vertical="center" wrapText="1"/>
    </xf>
    <xf numFmtId="165" fontId="7" fillId="7" borderId="15" xfId="0" applyNumberFormat="1" applyFont="1" applyFill="1" applyBorder="1" applyAlignment="1">
      <alignment horizontal="center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165" fontId="7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wrapText="1"/>
    </xf>
    <xf numFmtId="44" fontId="2" fillId="9" borderId="15" xfId="1" applyFont="1" applyFill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64" fontId="7" fillId="7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164" fontId="7" fillId="7" borderId="5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2" xfId="0" applyFont="1" applyBorder="1"/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9">
    <dxf>
      <font>
        <b/>
        <color rgb="FFFFFFFF"/>
      </font>
      <fill>
        <patternFill patternType="solid">
          <fgColor rgb="FFFF2121"/>
          <bgColor rgb="FFFF2121"/>
        </patternFill>
      </fill>
    </dxf>
    <dxf>
      <font>
        <b/>
        <color rgb="FFFFFFFF"/>
      </font>
      <fill>
        <patternFill patternType="solid">
          <fgColor rgb="FF00B050"/>
          <bgColor rgb="FF00B05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FFFFFF"/>
          <bgColor rgb="FFFFFFFF"/>
        </patternFill>
      </fill>
    </dxf>
    <dxf>
      <font>
        <b/>
        <color rgb="FFFFFFFF"/>
      </font>
      <fill>
        <patternFill patternType="solid">
          <fgColor rgb="FFFF2121"/>
          <bgColor rgb="FFFF2121"/>
        </patternFill>
      </fill>
    </dxf>
    <dxf>
      <font>
        <b/>
        <color rgb="FFFFFFFF"/>
      </font>
      <fill>
        <patternFill patternType="solid">
          <fgColor rgb="FF00B050"/>
          <bgColor rgb="FF00B050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b/Downloads/2024_OA_UEB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EVENTOS E CURSOS"/>
      <sheetName val="REEMBOLSO"/>
      <sheetName val="RESUMO"/>
    </sheetNames>
    <sheetDataSet>
      <sheetData sheetId="0"/>
      <sheetData sheetId="1">
        <row r="60">
          <cell r="AA60">
            <v>83641.399999999994</v>
          </cell>
        </row>
      </sheetData>
      <sheetData sheetId="2"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workbookViewId="0">
      <selection activeCell="G23" sqref="G23"/>
    </sheetView>
  </sheetViews>
  <sheetFormatPr defaultColWidth="14.42578125" defaultRowHeight="15"/>
  <cols>
    <col min="1" max="1" width="3" customWidth="1"/>
    <col min="2" max="2" width="49.140625" bestFit="1" customWidth="1"/>
    <col min="3" max="3" width="12" bestFit="1" customWidth="1"/>
    <col min="4" max="4" width="10.7109375" customWidth="1"/>
    <col min="5" max="5" width="13.28515625" bestFit="1" customWidth="1"/>
    <col min="6" max="6" width="11.140625" customWidth="1"/>
    <col min="7" max="7" width="12" customWidth="1"/>
    <col min="8" max="8" width="11.140625" customWidth="1"/>
    <col min="9" max="9" width="12.28515625" bestFit="1" customWidth="1"/>
    <col min="10" max="10" width="12.28515625" customWidth="1"/>
    <col min="11" max="11" width="12.28515625" bestFit="1" customWidth="1"/>
    <col min="12" max="12" width="11.7109375" customWidth="1"/>
    <col min="13" max="13" width="12" customWidth="1"/>
    <col min="14" max="14" width="11.5703125" customWidth="1"/>
    <col min="15" max="15" width="12" customWidth="1"/>
    <col min="16" max="16" width="11" customWidth="1"/>
    <col min="17" max="17" width="12" customWidth="1"/>
    <col min="18" max="18" width="11.5703125" customWidth="1"/>
    <col min="19" max="19" width="12" customWidth="1"/>
    <col min="20" max="20" width="11.5703125" customWidth="1"/>
    <col min="21" max="21" width="12" customWidth="1"/>
    <col min="22" max="22" width="11.5703125" customWidth="1"/>
    <col min="23" max="23" width="12.28515625" bestFit="1" customWidth="1"/>
    <col min="24" max="24" width="11.5703125" customWidth="1"/>
    <col min="25" max="25" width="13.140625" bestFit="1" customWidth="1"/>
    <col min="26" max="26" width="11.85546875" customWidth="1"/>
    <col min="27" max="27" width="13.140625" customWidth="1"/>
    <col min="28" max="28" width="13" customWidth="1"/>
    <col min="29" max="29" width="14.28515625" bestFit="1" customWidth="1"/>
  </cols>
  <sheetData>
    <row r="1" spans="1:29">
      <c r="A1" s="1"/>
      <c r="B1" s="2"/>
      <c r="C1" s="51" t="s">
        <v>0</v>
      </c>
      <c r="D1" s="50"/>
      <c r="E1" s="51" t="s">
        <v>1</v>
      </c>
      <c r="F1" s="50"/>
      <c r="G1" s="51" t="s">
        <v>2</v>
      </c>
      <c r="H1" s="50"/>
      <c r="I1" s="51" t="s">
        <v>3</v>
      </c>
      <c r="J1" s="50"/>
      <c r="K1" s="51" t="s">
        <v>4</v>
      </c>
      <c r="L1" s="50"/>
      <c r="M1" s="51" t="s">
        <v>5</v>
      </c>
      <c r="N1" s="50"/>
      <c r="O1" s="51" t="s">
        <v>6</v>
      </c>
      <c r="P1" s="50"/>
      <c r="Q1" s="51" t="s">
        <v>7</v>
      </c>
      <c r="R1" s="50"/>
      <c r="S1" s="51" t="s">
        <v>8</v>
      </c>
      <c r="T1" s="50"/>
      <c r="U1" s="51" t="s">
        <v>9</v>
      </c>
      <c r="V1" s="50"/>
      <c r="W1" s="51" t="s">
        <v>10</v>
      </c>
      <c r="X1" s="50"/>
      <c r="Y1" s="51" t="s">
        <v>11</v>
      </c>
      <c r="Z1" s="50"/>
      <c r="AA1" s="48" t="s">
        <v>12</v>
      </c>
      <c r="AB1" s="49"/>
      <c r="AC1" s="50"/>
    </row>
    <row r="2" spans="1:29">
      <c r="A2" s="1"/>
      <c r="B2" s="2"/>
      <c r="C2" s="3" t="s">
        <v>13</v>
      </c>
      <c r="D2" s="4" t="s">
        <v>14</v>
      </c>
      <c r="E2" s="3" t="s">
        <v>13</v>
      </c>
      <c r="F2" s="3" t="s">
        <v>14</v>
      </c>
      <c r="G2" s="3" t="s">
        <v>13</v>
      </c>
      <c r="H2" s="3" t="s">
        <v>14</v>
      </c>
      <c r="I2" s="3" t="s">
        <v>13</v>
      </c>
      <c r="J2" s="3" t="s">
        <v>14</v>
      </c>
      <c r="K2" s="3" t="s">
        <v>13</v>
      </c>
      <c r="L2" s="3" t="s">
        <v>14</v>
      </c>
      <c r="M2" s="3" t="s">
        <v>13</v>
      </c>
      <c r="N2" s="3" t="s">
        <v>14</v>
      </c>
      <c r="O2" s="3" t="s">
        <v>13</v>
      </c>
      <c r="P2" s="3" t="s">
        <v>14</v>
      </c>
      <c r="Q2" s="3" t="s">
        <v>13</v>
      </c>
      <c r="R2" s="3" t="s">
        <v>14</v>
      </c>
      <c r="S2" s="3" t="s">
        <v>13</v>
      </c>
      <c r="T2" s="3" t="s">
        <v>14</v>
      </c>
      <c r="U2" s="3" t="s">
        <v>13</v>
      </c>
      <c r="V2" s="3" t="s">
        <v>14</v>
      </c>
      <c r="W2" s="3" t="s">
        <v>13</v>
      </c>
      <c r="X2" s="3" t="s">
        <v>14</v>
      </c>
      <c r="Y2" s="3" t="s">
        <v>13</v>
      </c>
      <c r="Z2" s="3" t="s">
        <v>14</v>
      </c>
      <c r="AA2" s="5" t="s">
        <v>13</v>
      </c>
      <c r="AB2" s="5" t="s">
        <v>14</v>
      </c>
      <c r="AC2" s="5" t="s">
        <v>15</v>
      </c>
    </row>
    <row r="3" spans="1:29">
      <c r="A3" s="6"/>
      <c r="B3" s="7" t="s">
        <v>16</v>
      </c>
      <c r="C3" s="8">
        <f>C14</f>
        <v>2610</v>
      </c>
      <c r="D3" s="9"/>
      <c r="E3" s="8">
        <f>E14</f>
        <v>2510</v>
      </c>
      <c r="F3" s="9"/>
      <c r="G3" s="8">
        <f>G14</f>
        <v>2210</v>
      </c>
      <c r="H3" s="9"/>
      <c r="I3" s="8">
        <f>I14</f>
        <v>2210</v>
      </c>
      <c r="J3" s="9"/>
      <c r="K3" s="8">
        <f>K14</f>
        <v>2210</v>
      </c>
      <c r="L3" s="9"/>
      <c r="M3" s="8">
        <f>M14</f>
        <v>2210</v>
      </c>
      <c r="N3" s="9"/>
      <c r="O3" s="8">
        <f>O14</f>
        <v>2210</v>
      </c>
      <c r="P3" s="9"/>
      <c r="Q3" s="8">
        <f>Q14</f>
        <v>2210</v>
      </c>
      <c r="R3" s="9"/>
      <c r="S3" s="8">
        <f>S14</f>
        <v>2294.16</v>
      </c>
      <c r="T3" s="9"/>
      <c r="U3" s="8">
        <f>U14</f>
        <v>2294.16</v>
      </c>
      <c r="V3" s="9"/>
      <c r="W3" s="8">
        <f>W14</f>
        <v>2294.16</v>
      </c>
      <c r="X3" s="9"/>
      <c r="Y3" s="8">
        <f>Y14</f>
        <v>2294.16</v>
      </c>
      <c r="Z3" s="9"/>
      <c r="AA3" s="10">
        <f>SUM(Y3,W3,U3,S3,Q3,O3,M3,K3,I3,G3,E3,C3)</f>
        <v>27556.639999999999</v>
      </c>
      <c r="AB3" s="11"/>
      <c r="AC3" s="10"/>
    </row>
    <row r="4" spans="1:29">
      <c r="A4" s="6"/>
      <c r="B4" s="12" t="s">
        <v>17</v>
      </c>
      <c r="C4" s="8">
        <f>C30</f>
        <v>1230</v>
      </c>
      <c r="D4" s="13"/>
      <c r="E4" s="8">
        <f>E30</f>
        <v>1230</v>
      </c>
      <c r="F4" s="13"/>
      <c r="G4" s="8">
        <f>G30</f>
        <v>3358.01</v>
      </c>
      <c r="H4" s="13"/>
      <c r="I4" s="8">
        <f>I30</f>
        <v>2030</v>
      </c>
      <c r="J4" s="13"/>
      <c r="K4" s="8">
        <f>K30</f>
        <v>2730</v>
      </c>
      <c r="L4" s="13"/>
      <c r="M4" s="8">
        <f>M30</f>
        <v>1358.01</v>
      </c>
      <c r="N4" s="13"/>
      <c r="O4" s="8">
        <f>O30</f>
        <v>1230</v>
      </c>
      <c r="P4" s="13"/>
      <c r="Q4" s="8">
        <f>Q30</f>
        <v>3630</v>
      </c>
      <c r="R4" s="13"/>
      <c r="S4" s="8">
        <f>S30</f>
        <v>1230</v>
      </c>
      <c r="T4" s="13"/>
      <c r="U4" s="8">
        <f>U30</f>
        <v>1230</v>
      </c>
      <c r="V4" s="13"/>
      <c r="W4" s="8">
        <f>W30</f>
        <v>1230</v>
      </c>
      <c r="X4" s="13"/>
      <c r="Y4" s="8">
        <f>Y30</f>
        <v>1230</v>
      </c>
      <c r="Z4" s="13"/>
      <c r="AA4" s="10">
        <f>SUM(Y4,W4,U4,S4,Q4,O4,M4,K4,I4,G4,E4,C4)</f>
        <v>21716.02</v>
      </c>
      <c r="AB4" s="14"/>
      <c r="AC4" s="10"/>
    </row>
    <row r="5" spans="1:29">
      <c r="A5" s="6"/>
      <c r="B5" s="15"/>
      <c r="C5" s="8">
        <f t="shared" ref="C5:Z5" si="0">C3-C4</f>
        <v>1380</v>
      </c>
      <c r="D5" s="8">
        <f t="shared" si="0"/>
        <v>0</v>
      </c>
      <c r="E5" s="8">
        <f t="shared" si="0"/>
        <v>1280</v>
      </c>
      <c r="F5" s="8">
        <f t="shared" si="0"/>
        <v>0</v>
      </c>
      <c r="G5" s="8">
        <f t="shared" si="0"/>
        <v>-1148.0100000000002</v>
      </c>
      <c r="H5" s="8">
        <f t="shared" si="0"/>
        <v>0</v>
      </c>
      <c r="I5" s="8">
        <f t="shared" si="0"/>
        <v>180</v>
      </c>
      <c r="J5" s="8">
        <f t="shared" si="0"/>
        <v>0</v>
      </c>
      <c r="K5" s="8">
        <f t="shared" si="0"/>
        <v>-520</v>
      </c>
      <c r="L5" s="8">
        <f t="shared" si="0"/>
        <v>0</v>
      </c>
      <c r="M5" s="8">
        <f t="shared" si="0"/>
        <v>851.99</v>
      </c>
      <c r="N5" s="8">
        <f t="shared" si="0"/>
        <v>0</v>
      </c>
      <c r="O5" s="8">
        <f t="shared" si="0"/>
        <v>980</v>
      </c>
      <c r="P5" s="8">
        <f t="shared" si="0"/>
        <v>0</v>
      </c>
      <c r="Q5" s="8">
        <f t="shared" si="0"/>
        <v>-1420</v>
      </c>
      <c r="R5" s="8">
        <f t="shared" si="0"/>
        <v>0</v>
      </c>
      <c r="S5" s="8">
        <f t="shared" si="0"/>
        <v>1064.1599999999999</v>
      </c>
      <c r="T5" s="8">
        <f t="shared" si="0"/>
        <v>0</v>
      </c>
      <c r="U5" s="8">
        <f t="shared" si="0"/>
        <v>1064.1599999999999</v>
      </c>
      <c r="V5" s="8">
        <f t="shared" si="0"/>
        <v>0</v>
      </c>
      <c r="W5" s="8">
        <f t="shared" si="0"/>
        <v>1064.1599999999999</v>
      </c>
      <c r="X5" s="8">
        <f t="shared" si="0"/>
        <v>0</v>
      </c>
      <c r="Y5" s="8">
        <f t="shared" si="0"/>
        <v>1064.1599999999999</v>
      </c>
      <c r="Z5" s="8">
        <f t="shared" si="0"/>
        <v>0</v>
      </c>
      <c r="AA5" s="10">
        <f>SUM(Y5,W5,U5,S5,Q5,O5,M5,K5,I5,G5,E5,C5)</f>
        <v>5840.619999999999</v>
      </c>
      <c r="AB5" s="10"/>
      <c r="AC5" s="10"/>
    </row>
    <row r="6" spans="1:29">
      <c r="A6" s="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>
      <c r="A7" s="6"/>
      <c r="B7" s="18" t="s">
        <v>18</v>
      </c>
      <c r="C7" s="19" t="s">
        <v>13</v>
      </c>
      <c r="D7" s="20" t="s">
        <v>14</v>
      </c>
      <c r="E7" s="19" t="s">
        <v>13</v>
      </c>
      <c r="F7" s="20" t="s">
        <v>14</v>
      </c>
      <c r="G7" s="21" t="s">
        <v>13</v>
      </c>
      <c r="H7" s="20" t="s">
        <v>14</v>
      </c>
      <c r="I7" s="21" t="s">
        <v>13</v>
      </c>
      <c r="J7" s="20" t="s">
        <v>14</v>
      </c>
      <c r="K7" s="21" t="s">
        <v>13</v>
      </c>
      <c r="L7" s="20" t="s">
        <v>14</v>
      </c>
      <c r="M7" s="21" t="s">
        <v>13</v>
      </c>
      <c r="N7" s="20" t="s">
        <v>14</v>
      </c>
      <c r="O7" s="21" t="s">
        <v>13</v>
      </c>
      <c r="P7" s="20" t="s">
        <v>14</v>
      </c>
      <c r="Q7" s="21" t="s">
        <v>13</v>
      </c>
      <c r="R7" s="20" t="s">
        <v>14</v>
      </c>
      <c r="S7" s="21" t="s">
        <v>13</v>
      </c>
      <c r="T7" s="20" t="s">
        <v>14</v>
      </c>
      <c r="U7" s="21" t="s">
        <v>13</v>
      </c>
      <c r="V7" s="20" t="s">
        <v>14</v>
      </c>
      <c r="W7" s="21" t="s">
        <v>13</v>
      </c>
      <c r="X7" s="20" t="s">
        <v>14</v>
      </c>
      <c r="Y7" s="21" t="s">
        <v>13</v>
      </c>
      <c r="Z7" s="20" t="s">
        <v>14</v>
      </c>
      <c r="AA7" s="21" t="s">
        <v>13</v>
      </c>
      <c r="AB7" s="20" t="s">
        <v>14</v>
      </c>
      <c r="AC7" s="22" t="s">
        <v>15</v>
      </c>
    </row>
    <row r="8" spans="1:29">
      <c r="A8" s="6"/>
      <c r="B8" s="23" t="s">
        <v>19</v>
      </c>
      <c r="C8" s="47"/>
      <c r="D8" s="46"/>
      <c r="E8" s="45"/>
      <c r="F8" s="46"/>
      <c r="G8" s="45"/>
      <c r="H8" s="46"/>
      <c r="I8" s="45"/>
      <c r="J8" s="46"/>
      <c r="K8" s="45"/>
      <c r="L8" s="46"/>
      <c r="M8" s="45"/>
      <c r="N8" s="46"/>
      <c r="O8" s="45"/>
      <c r="P8" s="46"/>
      <c r="Q8" s="45"/>
      <c r="R8" s="46"/>
      <c r="S8" s="45"/>
      <c r="T8" s="46"/>
      <c r="U8" s="45"/>
      <c r="V8" s="46"/>
      <c r="W8" s="45"/>
      <c r="X8" s="46"/>
      <c r="Y8" s="45"/>
      <c r="Z8" s="46"/>
      <c r="AA8" s="24"/>
      <c r="AB8" s="25"/>
      <c r="AC8" s="26"/>
    </row>
    <row r="9" spans="1:29">
      <c r="A9" s="6"/>
      <c r="B9" s="27" t="s">
        <v>20</v>
      </c>
      <c r="C9" s="42">
        <v>251</v>
      </c>
      <c r="D9" s="29"/>
      <c r="E9" s="42">
        <v>251</v>
      </c>
      <c r="F9" s="29"/>
      <c r="G9" s="42">
        <v>251</v>
      </c>
      <c r="H9" s="29"/>
      <c r="I9" s="42">
        <v>251</v>
      </c>
      <c r="J9" s="43"/>
      <c r="K9" s="42">
        <v>251</v>
      </c>
      <c r="L9" s="43"/>
      <c r="M9" s="42">
        <v>251</v>
      </c>
      <c r="N9" s="43"/>
      <c r="O9" s="42">
        <v>251</v>
      </c>
      <c r="P9" s="43"/>
      <c r="Q9" s="42">
        <v>251</v>
      </c>
      <c r="R9" s="43"/>
      <c r="S9" s="42">
        <v>251</v>
      </c>
      <c r="T9" s="43"/>
      <c r="U9" s="42">
        <v>251</v>
      </c>
      <c r="V9" s="43"/>
      <c r="W9" s="42">
        <v>251</v>
      </c>
      <c r="X9" s="29"/>
      <c r="Y9" s="42">
        <v>251</v>
      </c>
      <c r="Z9" s="29"/>
      <c r="AA9" s="30">
        <f t="shared" ref="AA9:AB13" si="1">SUM(C9,E9,G9,I9,K9,M9,O9,Q9,S9,U9,W9,Y9)</f>
        <v>3012</v>
      </c>
      <c r="AB9" s="31">
        <f t="shared" si="1"/>
        <v>0</v>
      </c>
      <c r="AC9" s="32">
        <f t="shared" ref="AC9:AC14" si="2">AB9-AA9</f>
        <v>-3012</v>
      </c>
    </row>
    <row r="10" spans="1:29">
      <c r="A10" s="6"/>
      <c r="B10" s="27" t="s">
        <v>26</v>
      </c>
      <c r="C10" s="28">
        <v>400</v>
      </c>
      <c r="D10" s="29"/>
      <c r="E10" s="28">
        <v>300</v>
      </c>
      <c r="F10" s="29"/>
      <c r="G10" s="28">
        <v>0</v>
      </c>
      <c r="H10" s="29"/>
      <c r="I10" s="28">
        <v>0</v>
      </c>
      <c r="J10" s="29"/>
      <c r="K10" s="28">
        <v>0</v>
      </c>
      <c r="L10" s="29"/>
      <c r="M10" s="28">
        <v>0</v>
      </c>
      <c r="N10" s="29"/>
      <c r="O10" s="28">
        <v>0</v>
      </c>
      <c r="P10" s="29"/>
      <c r="Q10" s="28">
        <v>0</v>
      </c>
      <c r="R10" s="29"/>
      <c r="S10" s="28">
        <v>0</v>
      </c>
      <c r="T10" s="29"/>
      <c r="U10" s="28">
        <v>0</v>
      </c>
      <c r="V10" s="29"/>
      <c r="W10" s="28">
        <v>0</v>
      </c>
      <c r="X10" s="29"/>
      <c r="Y10" s="28">
        <v>0</v>
      </c>
      <c r="Z10" s="29"/>
      <c r="AA10" s="30">
        <f t="shared" si="1"/>
        <v>700</v>
      </c>
      <c r="AB10" s="31"/>
      <c r="AC10" s="32"/>
    </row>
    <row r="11" spans="1:29">
      <c r="A11" s="6"/>
      <c r="B11" s="27" t="s">
        <v>21</v>
      </c>
      <c r="C11" s="28">
        <v>481</v>
      </c>
      <c r="D11" s="33"/>
      <c r="E11" s="28">
        <v>481</v>
      </c>
      <c r="F11" s="33"/>
      <c r="G11" s="28">
        <v>481</v>
      </c>
      <c r="H11" s="33"/>
      <c r="I11" s="28">
        <v>481</v>
      </c>
      <c r="J11" s="33"/>
      <c r="K11" s="28">
        <v>481</v>
      </c>
      <c r="L11" s="33"/>
      <c r="M11" s="28">
        <v>481</v>
      </c>
      <c r="N11" s="33"/>
      <c r="O11" s="28">
        <v>481</v>
      </c>
      <c r="P11" s="33"/>
      <c r="Q11" s="28">
        <v>481</v>
      </c>
      <c r="R11" s="33"/>
      <c r="S11" s="28">
        <v>481</v>
      </c>
      <c r="T11" s="33"/>
      <c r="U11" s="28">
        <v>481</v>
      </c>
      <c r="V11" s="33"/>
      <c r="W11" s="28">
        <v>481</v>
      </c>
      <c r="X11" s="33"/>
      <c r="Y11" s="28">
        <v>481</v>
      </c>
      <c r="Z11" s="33"/>
      <c r="AA11" s="30">
        <f t="shared" si="1"/>
        <v>5772</v>
      </c>
      <c r="AB11" s="31">
        <f t="shared" si="1"/>
        <v>0</v>
      </c>
      <c r="AC11" s="32">
        <f t="shared" si="2"/>
        <v>-5772</v>
      </c>
    </row>
    <row r="12" spans="1:29">
      <c r="A12" s="6"/>
      <c r="B12" s="27" t="s">
        <v>22</v>
      </c>
      <c r="C12" s="28">
        <v>645</v>
      </c>
      <c r="D12" s="29"/>
      <c r="E12" s="28">
        <v>645</v>
      </c>
      <c r="F12" s="29"/>
      <c r="G12" s="28">
        <v>645</v>
      </c>
      <c r="H12" s="29"/>
      <c r="I12" s="28">
        <v>645</v>
      </c>
      <c r="J12" s="29"/>
      <c r="K12" s="28">
        <v>645</v>
      </c>
      <c r="L12" s="29"/>
      <c r="M12" s="28">
        <v>645</v>
      </c>
      <c r="N12" s="29"/>
      <c r="O12" s="28">
        <v>645</v>
      </c>
      <c r="P12" s="29"/>
      <c r="Q12" s="28">
        <v>645</v>
      </c>
      <c r="R12" s="29"/>
      <c r="S12" s="28">
        <v>729.16</v>
      </c>
      <c r="T12" s="29"/>
      <c r="U12" s="28">
        <v>729.16</v>
      </c>
      <c r="V12" s="29"/>
      <c r="W12" s="28">
        <v>729.16</v>
      </c>
      <c r="X12" s="29"/>
      <c r="Y12" s="28">
        <v>729.16</v>
      </c>
      <c r="Z12" s="29"/>
      <c r="AA12" s="30">
        <f t="shared" si="1"/>
        <v>8076.6399999999994</v>
      </c>
      <c r="AB12" s="31">
        <f t="shared" si="1"/>
        <v>0</v>
      </c>
      <c r="AC12" s="32">
        <f t="shared" si="2"/>
        <v>-8076.6399999999994</v>
      </c>
    </row>
    <row r="13" spans="1:29" ht="15" customHeight="1">
      <c r="A13" s="6"/>
      <c r="B13" s="27" t="s">
        <v>35</v>
      </c>
      <c r="C13" s="34">
        <v>833</v>
      </c>
      <c r="D13" s="29">
        <f>'[1]EVENTOS E CURSOS'!D34</f>
        <v>0</v>
      </c>
      <c r="E13" s="34">
        <v>833</v>
      </c>
      <c r="F13" s="29">
        <f>'[1]EVENTOS E CURSOS'!E34</f>
        <v>0</v>
      </c>
      <c r="G13" s="34">
        <v>833</v>
      </c>
      <c r="H13" s="29">
        <f>'[1]EVENTOS E CURSOS'!F34</f>
        <v>0</v>
      </c>
      <c r="I13" s="34">
        <v>833</v>
      </c>
      <c r="J13" s="29">
        <f>'[1]EVENTOS E CURSOS'!G34</f>
        <v>0</v>
      </c>
      <c r="K13" s="34">
        <v>833</v>
      </c>
      <c r="L13" s="29">
        <f>'[1]EVENTOS E CURSOS'!H34</f>
        <v>0</v>
      </c>
      <c r="M13" s="34">
        <v>833</v>
      </c>
      <c r="N13" s="29">
        <f>'[1]EVENTOS E CURSOS'!I34</f>
        <v>0</v>
      </c>
      <c r="O13" s="34">
        <v>833</v>
      </c>
      <c r="P13" s="29">
        <f>'[1]EVENTOS E CURSOS'!J34</f>
        <v>0</v>
      </c>
      <c r="Q13" s="35">
        <v>833</v>
      </c>
      <c r="R13" s="29">
        <f>'[1]EVENTOS E CURSOS'!K34</f>
        <v>0</v>
      </c>
      <c r="S13" s="35">
        <v>833</v>
      </c>
      <c r="T13" s="29">
        <f>'[1]EVENTOS E CURSOS'!L34</f>
        <v>0</v>
      </c>
      <c r="U13" s="35">
        <v>833</v>
      </c>
      <c r="V13" s="29">
        <f>'[1]EVENTOS E CURSOS'!M34</f>
        <v>0</v>
      </c>
      <c r="W13" s="34">
        <v>833</v>
      </c>
      <c r="X13" s="29">
        <f>'[1]EVENTOS E CURSOS'!N34</f>
        <v>0</v>
      </c>
      <c r="Y13" s="34">
        <v>833</v>
      </c>
      <c r="Z13" s="29">
        <f>'[1]EVENTOS E CURSOS'!O34</f>
        <v>0</v>
      </c>
      <c r="AA13" s="30">
        <f t="shared" si="1"/>
        <v>9996</v>
      </c>
      <c r="AB13" s="31">
        <f t="shared" si="1"/>
        <v>0</v>
      </c>
      <c r="AC13" s="32">
        <f t="shared" si="2"/>
        <v>-9996</v>
      </c>
    </row>
    <row r="14" spans="1:29">
      <c r="A14" s="6"/>
      <c r="B14" s="36" t="s">
        <v>23</v>
      </c>
      <c r="C14" s="37">
        <f>SUM(C9:C13)</f>
        <v>2610</v>
      </c>
      <c r="D14" s="38">
        <f t="shared" ref="D14:AB14" si="3">SUM(D9:D13)</f>
        <v>0</v>
      </c>
      <c r="E14" s="39">
        <f>SUM(E9:E13)</f>
        <v>2510</v>
      </c>
      <c r="F14" s="38">
        <f t="shared" si="3"/>
        <v>0</v>
      </c>
      <c r="G14" s="39">
        <f>SUM(G9:G13)</f>
        <v>2210</v>
      </c>
      <c r="H14" s="38">
        <f t="shared" si="3"/>
        <v>0</v>
      </c>
      <c r="I14" s="39">
        <f>SUM(I9:I13)</f>
        <v>2210</v>
      </c>
      <c r="J14" s="38">
        <f t="shared" si="3"/>
        <v>0</v>
      </c>
      <c r="K14" s="39">
        <f>SUM(K9:K13)</f>
        <v>2210</v>
      </c>
      <c r="L14" s="38">
        <f t="shared" si="3"/>
        <v>0</v>
      </c>
      <c r="M14" s="39">
        <f>SUM(M9:M13)</f>
        <v>2210</v>
      </c>
      <c r="N14" s="38">
        <f t="shared" si="3"/>
        <v>0</v>
      </c>
      <c r="O14" s="39">
        <f>SUM(O9:O13)</f>
        <v>2210</v>
      </c>
      <c r="P14" s="38">
        <f t="shared" si="3"/>
        <v>0</v>
      </c>
      <c r="Q14" s="39">
        <f>SUM(Q9:Q13)</f>
        <v>2210</v>
      </c>
      <c r="R14" s="38">
        <f t="shared" si="3"/>
        <v>0</v>
      </c>
      <c r="S14" s="39">
        <f>SUM(S9:S13)</f>
        <v>2294.16</v>
      </c>
      <c r="T14" s="38">
        <f t="shared" si="3"/>
        <v>0</v>
      </c>
      <c r="U14" s="39">
        <f>SUM(U9:U13)</f>
        <v>2294.16</v>
      </c>
      <c r="V14" s="38">
        <f t="shared" si="3"/>
        <v>0</v>
      </c>
      <c r="W14" s="39">
        <f>SUM(W9:W13)</f>
        <v>2294.16</v>
      </c>
      <c r="X14" s="38">
        <f t="shared" si="3"/>
        <v>0</v>
      </c>
      <c r="Y14" s="39">
        <f t="shared" si="3"/>
        <v>2294.16</v>
      </c>
      <c r="Z14" s="38">
        <f t="shared" si="3"/>
        <v>0</v>
      </c>
      <c r="AA14" s="39">
        <f t="shared" si="3"/>
        <v>27556.639999999999</v>
      </c>
      <c r="AB14" s="38">
        <f t="shared" si="3"/>
        <v>0</v>
      </c>
      <c r="AC14" s="40">
        <f t="shared" si="2"/>
        <v>-27556.639999999999</v>
      </c>
    </row>
    <row r="15" spans="1:29">
      <c r="B15" s="18" t="s">
        <v>24</v>
      </c>
      <c r="C15" s="19" t="s">
        <v>13</v>
      </c>
      <c r="D15" s="20" t="s">
        <v>14</v>
      </c>
      <c r="E15" s="19" t="s">
        <v>13</v>
      </c>
      <c r="F15" s="20" t="s">
        <v>14</v>
      </c>
      <c r="G15" s="21" t="s">
        <v>13</v>
      </c>
      <c r="H15" s="20" t="s">
        <v>14</v>
      </c>
      <c r="I15" s="21" t="s">
        <v>13</v>
      </c>
      <c r="J15" s="20" t="s">
        <v>14</v>
      </c>
      <c r="K15" s="21" t="s">
        <v>13</v>
      </c>
      <c r="L15" s="20" t="s">
        <v>14</v>
      </c>
      <c r="M15" s="21" t="s">
        <v>13</v>
      </c>
      <c r="N15" s="20" t="s">
        <v>14</v>
      </c>
      <c r="O15" s="21" t="s">
        <v>13</v>
      </c>
      <c r="P15" s="20" t="s">
        <v>14</v>
      </c>
      <c r="Q15" s="21" t="s">
        <v>13</v>
      </c>
      <c r="R15" s="20" t="s">
        <v>14</v>
      </c>
      <c r="S15" s="21" t="s">
        <v>13</v>
      </c>
      <c r="T15" s="20" t="s">
        <v>14</v>
      </c>
      <c r="U15" s="21" t="s">
        <v>13</v>
      </c>
      <c r="V15" s="20" t="s">
        <v>14</v>
      </c>
      <c r="W15" s="21" t="s">
        <v>13</v>
      </c>
      <c r="X15" s="20" t="s">
        <v>14</v>
      </c>
      <c r="Y15" s="21" t="s">
        <v>13</v>
      </c>
      <c r="Z15" s="20" t="s">
        <v>14</v>
      </c>
      <c r="AA15" s="21" t="s">
        <v>13</v>
      </c>
      <c r="AB15" s="20" t="s">
        <v>14</v>
      </c>
      <c r="AC15" s="22" t="s">
        <v>15</v>
      </c>
    </row>
    <row r="16" spans="1:29">
      <c r="B16" s="23" t="s">
        <v>25</v>
      </c>
      <c r="C16" s="47"/>
      <c r="D16" s="46"/>
      <c r="E16" s="45"/>
      <c r="F16" s="46"/>
      <c r="G16" s="45"/>
      <c r="H16" s="46"/>
      <c r="I16" s="45"/>
      <c r="J16" s="46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Y16" s="45"/>
      <c r="Z16" s="46"/>
      <c r="AA16" s="24"/>
      <c r="AB16" s="25"/>
      <c r="AC16" s="26"/>
    </row>
    <row r="17" spans="2:29">
      <c r="B17" s="27" t="s">
        <v>27</v>
      </c>
      <c r="C17" s="28">
        <v>100</v>
      </c>
      <c r="D17" s="29"/>
      <c r="E17" s="28">
        <v>100</v>
      </c>
      <c r="F17" s="29"/>
      <c r="G17" s="28">
        <v>100</v>
      </c>
      <c r="H17" s="29"/>
      <c r="I17" s="28">
        <v>100</v>
      </c>
      <c r="J17" s="29"/>
      <c r="K17" s="28">
        <v>100</v>
      </c>
      <c r="L17" s="29"/>
      <c r="M17" s="28">
        <v>100</v>
      </c>
      <c r="N17" s="29"/>
      <c r="O17" s="28">
        <v>100</v>
      </c>
      <c r="P17" s="29"/>
      <c r="Q17" s="28">
        <v>100</v>
      </c>
      <c r="R17" s="29"/>
      <c r="S17" s="28">
        <v>100</v>
      </c>
      <c r="T17" s="29"/>
      <c r="U17" s="28">
        <v>100</v>
      </c>
      <c r="V17" s="29"/>
      <c r="W17" s="28">
        <v>100</v>
      </c>
      <c r="X17" s="29"/>
      <c r="Y17" s="28">
        <v>100</v>
      </c>
      <c r="Z17" s="29"/>
      <c r="AA17" s="30">
        <f>SUM(Y17,W17,U17,S17,Q17,O17,M17,K17,I17,G17,E17,C17)</f>
        <v>1200</v>
      </c>
      <c r="AB17" s="31">
        <f t="shared" ref="AB17:AB29" si="4">SUM(D17,F17,H17,J17,L17,N17,P17,R17,T17,V17,X17,Z17)</f>
        <v>0</v>
      </c>
      <c r="AC17" s="32"/>
    </row>
    <row r="18" spans="2:29">
      <c r="B18" s="27" t="s">
        <v>28</v>
      </c>
      <c r="C18" s="28">
        <v>0</v>
      </c>
      <c r="D18" s="29"/>
      <c r="E18" s="28">
        <v>0</v>
      </c>
      <c r="F18" s="29"/>
      <c r="G18" s="28">
        <v>500</v>
      </c>
      <c r="H18" s="29"/>
      <c r="I18" s="28">
        <v>400</v>
      </c>
      <c r="J18" s="29"/>
      <c r="K18" s="28">
        <v>0</v>
      </c>
      <c r="L18" s="29"/>
      <c r="M18" s="28">
        <v>0</v>
      </c>
      <c r="N18" s="29"/>
      <c r="O18" s="28">
        <v>0</v>
      </c>
      <c r="P18" s="29"/>
      <c r="Q18" s="28">
        <v>0</v>
      </c>
      <c r="R18" s="29"/>
      <c r="S18" s="28">
        <v>0</v>
      </c>
      <c r="T18" s="29"/>
      <c r="U18" s="28">
        <v>0</v>
      </c>
      <c r="V18" s="29"/>
      <c r="W18" s="28">
        <v>0</v>
      </c>
      <c r="X18" s="29"/>
      <c r="Y18" s="28">
        <v>0</v>
      </c>
      <c r="Z18" s="29"/>
      <c r="AA18" s="30">
        <f t="shared" ref="AA18:AA28" si="5">SUM(Y18,W18,U18,S18,Q18,O18,M18,K18,I18,G18,E18,C18)</f>
        <v>900</v>
      </c>
      <c r="AB18" s="31">
        <v>0</v>
      </c>
      <c r="AC18" s="32"/>
    </row>
    <row r="19" spans="2:29">
      <c r="B19" s="27" t="s">
        <v>29</v>
      </c>
      <c r="C19" s="28">
        <v>30</v>
      </c>
      <c r="D19" s="33"/>
      <c r="E19" s="28">
        <v>30</v>
      </c>
      <c r="F19" s="33"/>
      <c r="G19" s="28">
        <v>30</v>
      </c>
      <c r="H19" s="33"/>
      <c r="I19" s="28">
        <v>30</v>
      </c>
      <c r="J19" s="33"/>
      <c r="K19" s="28">
        <v>30</v>
      </c>
      <c r="L19" s="33"/>
      <c r="M19" s="28">
        <v>30</v>
      </c>
      <c r="N19" s="33"/>
      <c r="O19" s="28">
        <v>30</v>
      </c>
      <c r="P19" s="33"/>
      <c r="Q19" s="28">
        <v>30</v>
      </c>
      <c r="R19" s="33"/>
      <c r="S19" s="28">
        <v>30</v>
      </c>
      <c r="T19" s="33"/>
      <c r="U19" s="28">
        <v>30</v>
      </c>
      <c r="V19" s="33"/>
      <c r="W19" s="28">
        <v>30</v>
      </c>
      <c r="X19" s="33"/>
      <c r="Y19" s="28">
        <v>30</v>
      </c>
      <c r="Z19" s="33"/>
      <c r="AA19" s="30">
        <f t="shared" si="5"/>
        <v>360</v>
      </c>
      <c r="AB19" s="31">
        <f t="shared" si="4"/>
        <v>0</v>
      </c>
      <c r="AC19" s="32"/>
    </row>
    <row r="20" spans="2:29">
      <c r="B20" s="27" t="s">
        <v>30</v>
      </c>
      <c r="C20" s="28">
        <v>0</v>
      </c>
      <c r="D20" s="33"/>
      <c r="E20" s="44">
        <v>0</v>
      </c>
      <c r="F20" s="33"/>
      <c r="G20" s="44">
        <v>0</v>
      </c>
      <c r="H20" s="33"/>
      <c r="I20" s="44">
        <v>0</v>
      </c>
      <c r="J20" s="33"/>
      <c r="K20" s="44">
        <v>0</v>
      </c>
      <c r="L20" s="33"/>
      <c r="M20" s="44">
        <v>0</v>
      </c>
      <c r="N20" s="33"/>
      <c r="O20" s="44">
        <v>0</v>
      </c>
      <c r="P20" s="33"/>
      <c r="Q20" s="44">
        <v>900</v>
      </c>
      <c r="R20" s="33"/>
      <c r="S20" s="44">
        <v>0</v>
      </c>
      <c r="T20" s="33"/>
      <c r="U20" s="44">
        <v>0</v>
      </c>
      <c r="V20" s="33"/>
      <c r="W20" s="44">
        <v>0</v>
      </c>
      <c r="X20" s="33"/>
      <c r="Y20" s="44">
        <v>0</v>
      </c>
      <c r="Z20" s="33"/>
      <c r="AA20" s="30">
        <f t="shared" si="5"/>
        <v>900</v>
      </c>
      <c r="AB20" s="31">
        <v>0</v>
      </c>
      <c r="AC20" s="32"/>
    </row>
    <row r="21" spans="2:29">
      <c r="B21" s="27" t="s">
        <v>31</v>
      </c>
      <c r="C21" s="28">
        <v>0</v>
      </c>
      <c r="D21" s="33"/>
      <c r="E21" s="44">
        <v>0</v>
      </c>
      <c r="F21" s="33"/>
      <c r="G21" s="44">
        <v>128.01</v>
      </c>
      <c r="H21" s="33"/>
      <c r="I21" s="44">
        <v>400</v>
      </c>
      <c r="J21" s="33"/>
      <c r="K21" s="44">
        <v>0</v>
      </c>
      <c r="L21" s="33"/>
      <c r="M21" s="44">
        <v>128.01</v>
      </c>
      <c r="N21" s="33"/>
      <c r="O21" s="44">
        <v>0</v>
      </c>
      <c r="P21" s="33"/>
      <c r="Q21" s="44">
        <v>0</v>
      </c>
      <c r="R21" s="33"/>
      <c r="S21" s="44">
        <v>0</v>
      </c>
      <c r="T21" s="33"/>
      <c r="U21" s="44">
        <v>0</v>
      </c>
      <c r="V21" s="33"/>
      <c r="W21" s="44">
        <v>0</v>
      </c>
      <c r="X21" s="33"/>
      <c r="Y21" s="44">
        <v>0</v>
      </c>
      <c r="Z21" s="33"/>
      <c r="AA21" s="30">
        <f t="shared" si="5"/>
        <v>656.02</v>
      </c>
      <c r="AB21" s="31">
        <v>0</v>
      </c>
      <c r="AC21" s="32"/>
    </row>
    <row r="22" spans="2:29" ht="38.25">
      <c r="B22" s="27" t="s">
        <v>36</v>
      </c>
      <c r="C22" s="28">
        <v>200</v>
      </c>
      <c r="D22" s="33"/>
      <c r="E22" s="28">
        <v>200</v>
      </c>
      <c r="F22" s="33"/>
      <c r="G22" s="28">
        <v>200</v>
      </c>
      <c r="H22" s="33"/>
      <c r="I22" s="28">
        <v>200</v>
      </c>
      <c r="J22" s="33"/>
      <c r="K22" s="28">
        <v>200</v>
      </c>
      <c r="L22" s="33"/>
      <c r="M22" s="28">
        <v>200</v>
      </c>
      <c r="N22" s="33"/>
      <c r="O22" s="28">
        <v>200</v>
      </c>
      <c r="P22" s="33"/>
      <c r="Q22" s="28">
        <v>200</v>
      </c>
      <c r="R22" s="33"/>
      <c r="S22" s="28">
        <v>200</v>
      </c>
      <c r="T22" s="33"/>
      <c r="U22" s="28">
        <v>200</v>
      </c>
      <c r="V22" s="33"/>
      <c r="W22" s="28">
        <v>200</v>
      </c>
      <c r="X22" s="33"/>
      <c r="Y22" s="28">
        <v>200</v>
      </c>
      <c r="Z22" s="33"/>
      <c r="AA22" s="30">
        <f t="shared" si="5"/>
        <v>2400</v>
      </c>
      <c r="AB22" s="31">
        <v>0</v>
      </c>
      <c r="AC22" s="32"/>
    </row>
    <row r="23" spans="2:29">
      <c r="B23" s="27" t="s">
        <v>37</v>
      </c>
      <c r="C23" s="28">
        <v>150</v>
      </c>
      <c r="D23" s="33"/>
      <c r="E23" s="28">
        <v>150</v>
      </c>
      <c r="F23" s="33"/>
      <c r="G23" s="28">
        <v>150</v>
      </c>
      <c r="H23" s="33"/>
      <c r="I23" s="28">
        <v>150</v>
      </c>
      <c r="J23" s="33"/>
      <c r="K23" s="28">
        <v>150</v>
      </c>
      <c r="L23" s="33"/>
      <c r="M23" s="28">
        <v>150</v>
      </c>
      <c r="N23" s="33"/>
      <c r="O23" s="28">
        <v>150</v>
      </c>
      <c r="P23" s="33"/>
      <c r="Q23" s="28">
        <v>150</v>
      </c>
      <c r="R23" s="33"/>
      <c r="S23" s="28">
        <v>150</v>
      </c>
      <c r="T23" s="33"/>
      <c r="U23" s="28">
        <v>150</v>
      </c>
      <c r="V23" s="33"/>
      <c r="W23" s="28">
        <v>150</v>
      </c>
      <c r="X23" s="33"/>
      <c r="Y23" s="28">
        <v>150</v>
      </c>
      <c r="Z23" s="33"/>
      <c r="AA23" s="30">
        <f t="shared" si="5"/>
        <v>1800</v>
      </c>
      <c r="AB23" s="31">
        <v>0</v>
      </c>
      <c r="AC23" s="32"/>
    </row>
    <row r="24" spans="2:29">
      <c r="B24" s="27" t="s">
        <v>38</v>
      </c>
      <c r="C24" s="28">
        <v>0</v>
      </c>
      <c r="D24" s="33"/>
      <c r="E24" s="28">
        <v>0</v>
      </c>
      <c r="F24" s="33"/>
      <c r="G24" s="28">
        <v>1500</v>
      </c>
      <c r="H24" s="33"/>
      <c r="I24" s="28">
        <v>0</v>
      </c>
      <c r="J24" s="33"/>
      <c r="K24" s="28">
        <v>1500</v>
      </c>
      <c r="L24" s="33"/>
      <c r="M24" s="28">
        <v>0</v>
      </c>
      <c r="N24" s="33"/>
      <c r="O24" s="28">
        <v>0</v>
      </c>
      <c r="P24" s="33"/>
      <c r="Q24" s="28">
        <v>1500</v>
      </c>
      <c r="R24" s="33"/>
      <c r="S24" s="28">
        <v>0</v>
      </c>
      <c r="T24" s="33"/>
      <c r="U24" s="28">
        <v>0</v>
      </c>
      <c r="V24" s="33"/>
      <c r="W24" s="28">
        <v>0</v>
      </c>
      <c r="X24" s="33"/>
      <c r="Y24" s="28">
        <v>0</v>
      </c>
      <c r="Z24" s="33"/>
      <c r="AA24" s="30">
        <f t="shared" si="5"/>
        <v>4500</v>
      </c>
      <c r="AB24" s="31">
        <v>0</v>
      </c>
      <c r="AC24" s="32"/>
    </row>
    <row r="25" spans="2:29">
      <c r="B25" s="27" t="s">
        <v>39</v>
      </c>
      <c r="C25" s="28">
        <v>100</v>
      </c>
      <c r="D25" s="33"/>
      <c r="E25" s="28">
        <v>100</v>
      </c>
      <c r="F25" s="33"/>
      <c r="G25" s="28">
        <v>100</v>
      </c>
      <c r="H25" s="33"/>
      <c r="I25" s="28">
        <v>100</v>
      </c>
      <c r="J25" s="33"/>
      <c r="K25" s="28">
        <v>100</v>
      </c>
      <c r="L25" s="33"/>
      <c r="M25" s="28">
        <v>100</v>
      </c>
      <c r="N25" s="33"/>
      <c r="O25" s="28">
        <v>100</v>
      </c>
      <c r="P25" s="33"/>
      <c r="Q25" s="28">
        <v>100</v>
      </c>
      <c r="R25" s="33"/>
      <c r="S25" s="28">
        <v>100</v>
      </c>
      <c r="T25" s="33"/>
      <c r="U25" s="28">
        <v>100</v>
      </c>
      <c r="V25" s="33"/>
      <c r="W25" s="28">
        <v>100</v>
      </c>
      <c r="X25" s="33"/>
      <c r="Y25" s="28">
        <v>100</v>
      </c>
      <c r="Z25" s="33"/>
      <c r="AA25" s="30">
        <f t="shared" si="5"/>
        <v>1200</v>
      </c>
      <c r="AB25" s="31">
        <v>0</v>
      </c>
      <c r="AC25" s="32"/>
    </row>
    <row r="26" spans="2:29">
      <c r="B26" s="27" t="s">
        <v>32</v>
      </c>
      <c r="C26" s="28">
        <v>50</v>
      </c>
      <c r="D26" s="33"/>
      <c r="E26" s="28">
        <v>50</v>
      </c>
      <c r="F26" s="33"/>
      <c r="G26" s="28">
        <v>50</v>
      </c>
      <c r="H26" s="33"/>
      <c r="I26" s="28">
        <v>50</v>
      </c>
      <c r="J26" s="33"/>
      <c r="K26" s="28">
        <v>50</v>
      </c>
      <c r="L26" s="33"/>
      <c r="M26" s="28">
        <v>50</v>
      </c>
      <c r="N26" s="33"/>
      <c r="O26" s="28">
        <v>50</v>
      </c>
      <c r="P26" s="33"/>
      <c r="Q26" s="28">
        <v>50</v>
      </c>
      <c r="R26" s="33"/>
      <c r="S26" s="28">
        <v>50</v>
      </c>
      <c r="T26" s="33"/>
      <c r="U26" s="28">
        <v>50</v>
      </c>
      <c r="V26" s="33"/>
      <c r="W26" s="28">
        <v>50</v>
      </c>
      <c r="X26" s="33"/>
      <c r="Y26" s="28">
        <v>50</v>
      </c>
      <c r="Z26" s="33"/>
      <c r="AA26" s="30">
        <f t="shared" si="5"/>
        <v>600</v>
      </c>
      <c r="AB26" s="31">
        <v>0</v>
      </c>
      <c r="AC26" s="32"/>
    </row>
    <row r="27" spans="2:29">
      <c r="B27" s="27" t="s">
        <v>33</v>
      </c>
      <c r="C27" s="28">
        <v>100</v>
      </c>
      <c r="D27" s="33"/>
      <c r="E27" s="28">
        <v>100</v>
      </c>
      <c r="F27" s="33"/>
      <c r="G27" s="28">
        <v>100</v>
      </c>
      <c r="H27" s="33"/>
      <c r="I27" s="28">
        <v>100</v>
      </c>
      <c r="J27" s="33"/>
      <c r="K27" s="28">
        <v>100</v>
      </c>
      <c r="L27" s="33"/>
      <c r="M27" s="28">
        <v>100</v>
      </c>
      <c r="N27" s="33"/>
      <c r="O27" s="28">
        <v>100</v>
      </c>
      <c r="P27" s="33"/>
      <c r="Q27" s="28">
        <v>100</v>
      </c>
      <c r="R27" s="33"/>
      <c r="S27" s="28">
        <v>100</v>
      </c>
      <c r="T27" s="33"/>
      <c r="U27" s="28">
        <v>100</v>
      </c>
      <c r="V27" s="33"/>
      <c r="W27" s="28">
        <v>100</v>
      </c>
      <c r="X27" s="33"/>
      <c r="Y27" s="28">
        <v>100</v>
      </c>
      <c r="Z27" s="33"/>
      <c r="AA27" s="30">
        <f t="shared" si="5"/>
        <v>1200</v>
      </c>
      <c r="AB27" s="31">
        <v>0</v>
      </c>
      <c r="AC27" s="32"/>
    </row>
    <row r="28" spans="2:29">
      <c r="B28" s="27" t="s">
        <v>34</v>
      </c>
      <c r="C28" s="28">
        <v>100</v>
      </c>
      <c r="D28" s="29"/>
      <c r="E28" s="28">
        <v>100</v>
      </c>
      <c r="F28" s="29"/>
      <c r="G28" s="28">
        <v>100</v>
      </c>
      <c r="H28" s="29"/>
      <c r="I28" s="28">
        <v>100</v>
      </c>
      <c r="J28" s="29"/>
      <c r="K28" s="28">
        <v>100</v>
      </c>
      <c r="L28" s="29"/>
      <c r="M28" s="28">
        <v>100</v>
      </c>
      <c r="N28" s="29"/>
      <c r="O28" s="28">
        <v>100</v>
      </c>
      <c r="P28" s="29"/>
      <c r="Q28" s="28">
        <v>100</v>
      </c>
      <c r="R28" s="29"/>
      <c r="S28" s="28">
        <v>100</v>
      </c>
      <c r="T28" s="29"/>
      <c r="U28" s="28">
        <v>100</v>
      </c>
      <c r="V28" s="29"/>
      <c r="W28" s="28">
        <v>100</v>
      </c>
      <c r="X28" s="29"/>
      <c r="Y28" s="28">
        <v>100</v>
      </c>
      <c r="Z28" s="29"/>
      <c r="AA28" s="30">
        <f t="shared" si="5"/>
        <v>1200</v>
      </c>
      <c r="AB28" s="31">
        <f t="shared" si="4"/>
        <v>0</v>
      </c>
      <c r="AC28" s="32">
        <f t="shared" ref="AC28:AC30" si="6">AB28-AA28</f>
        <v>-1200</v>
      </c>
    </row>
    <row r="29" spans="2:29" ht="25.5">
      <c r="B29" s="27" t="s">
        <v>40</v>
      </c>
      <c r="C29" s="34">
        <v>400</v>
      </c>
      <c r="D29" s="29">
        <f>'[1]EVENTOS E CURSOS'!D43</f>
        <v>0</v>
      </c>
      <c r="E29" s="35">
        <v>400</v>
      </c>
      <c r="F29" s="29">
        <f>'[1]EVENTOS E CURSOS'!E43</f>
        <v>0</v>
      </c>
      <c r="G29" s="35">
        <v>400</v>
      </c>
      <c r="H29" s="29">
        <f>'[1]EVENTOS E CURSOS'!F43</f>
        <v>0</v>
      </c>
      <c r="I29" s="35">
        <v>400</v>
      </c>
      <c r="J29" s="29">
        <f>'[1]EVENTOS E CURSOS'!G43</f>
        <v>0</v>
      </c>
      <c r="K29" s="35">
        <v>400</v>
      </c>
      <c r="L29" s="29">
        <f>'[1]EVENTOS E CURSOS'!H43</f>
        <v>0</v>
      </c>
      <c r="M29" s="35">
        <v>400</v>
      </c>
      <c r="N29" s="29">
        <f>'[1]EVENTOS E CURSOS'!I43</f>
        <v>0</v>
      </c>
      <c r="O29" s="35">
        <v>400</v>
      </c>
      <c r="P29" s="29">
        <f>'[1]EVENTOS E CURSOS'!J43</f>
        <v>0</v>
      </c>
      <c r="Q29" s="35">
        <v>400</v>
      </c>
      <c r="R29" s="29">
        <f>'[1]EVENTOS E CURSOS'!K43</f>
        <v>0</v>
      </c>
      <c r="S29" s="35">
        <v>400</v>
      </c>
      <c r="T29" s="29">
        <f>'[1]EVENTOS E CURSOS'!L43</f>
        <v>0</v>
      </c>
      <c r="U29" s="35">
        <v>400</v>
      </c>
      <c r="V29" s="29">
        <f>'[1]EVENTOS E CURSOS'!M43</f>
        <v>0</v>
      </c>
      <c r="W29" s="35">
        <v>400</v>
      </c>
      <c r="X29" s="29">
        <f>'[1]EVENTOS E CURSOS'!N43</f>
        <v>0</v>
      </c>
      <c r="Y29" s="35">
        <v>400</v>
      </c>
      <c r="Z29" s="29">
        <f>'[1]EVENTOS E CURSOS'!O43</f>
        <v>0</v>
      </c>
      <c r="AA29" s="30">
        <f t="shared" ref="AA29" si="7">SUM(C29,E29,G29,I29,K29,M29,O29,Q29,S29,U29,W29,Y29)</f>
        <v>4800</v>
      </c>
      <c r="AB29" s="31">
        <f t="shared" si="4"/>
        <v>0</v>
      </c>
      <c r="AC29" s="32">
        <f t="shared" si="6"/>
        <v>-4800</v>
      </c>
    </row>
    <row r="30" spans="2:29">
      <c r="B30" s="36" t="s">
        <v>23</v>
      </c>
      <c r="C30" s="37">
        <f t="shared" ref="C30:AB30" si="8">SUM(C17:C29)</f>
        <v>1230</v>
      </c>
      <c r="D30" s="38">
        <f t="shared" si="8"/>
        <v>0</v>
      </c>
      <c r="E30" s="39">
        <f t="shared" si="8"/>
        <v>1230</v>
      </c>
      <c r="F30" s="38">
        <f t="shared" si="8"/>
        <v>0</v>
      </c>
      <c r="G30" s="39">
        <f t="shared" si="8"/>
        <v>3358.01</v>
      </c>
      <c r="H30" s="38">
        <f t="shared" si="8"/>
        <v>0</v>
      </c>
      <c r="I30" s="39">
        <f t="shared" si="8"/>
        <v>2030</v>
      </c>
      <c r="J30" s="38">
        <f t="shared" si="8"/>
        <v>0</v>
      </c>
      <c r="K30" s="39">
        <f t="shared" si="8"/>
        <v>2730</v>
      </c>
      <c r="L30" s="38">
        <f t="shared" si="8"/>
        <v>0</v>
      </c>
      <c r="M30" s="39">
        <f t="shared" si="8"/>
        <v>1358.01</v>
      </c>
      <c r="N30" s="38">
        <f t="shared" si="8"/>
        <v>0</v>
      </c>
      <c r="O30" s="39">
        <f t="shared" si="8"/>
        <v>1230</v>
      </c>
      <c r="P30" s="38">
        <f t="shared" si="8"/>
        <v>0</v>
      </c>
      <c r="Q30" s="39">
        <f t="shared" si="8"/>
        <v>3630</v>
      </c>
      <c r="R30" s="38">
        <f t="shared" si="8"/>
        <v>0</v>
      </c>
      <c r="S30" s="39">
        <f t="shared" si="8"/>
        <v>1230</v>
      </c>
      <c r="T30" s="38">
        <f t="shared" si="8"/>
        <v>0</v>
      </c>
      <c r="U30" s="39">
        <f t="shared" si="8"/>
        <v>1230</v>
      </c>
      <c r="V30" s="38">
        <f t="shared" si="8"/>
        <v>0</v>
      </c>
      <c r="W30" s="39">
        <f t="shared" si="8"/>
        <v>1230</v>
      </c>
      <c r="X30" s="38">
        <f t="shared" si="8"/>
        <v>0</v>
      </c>
      <c r="Y30" s="39">
        <f t="shared" si="8"/>
        <v>1230</v>
      </c>
      <c r="Z30" s="38">
        <f t="shared" si="8"/>
        <v>0</v>
      </c>
      <c r="AA30" s="39">
        <f t="shared" si="8"/>
        <v>21716.02</v>
      </c>
      <c r="AB30" s="38">
        <f t="shared" si="8"/>
        <v>0</v>
      </c>
      <c r="AC30" s="40">
        <f t="shared" si="6"/>
        <v>-21716.02</v>
      </c>
    </row>
    <row r="31" spans="2:29">
      <c r="B31" s="41"/>
      <c r="C31" s="42"/>
      <c r="D31" s="42"/>
      <c r="E31" s="42"/>
    </row>
    <row r="32" spans="2:29">
      <c r="B32" s="41"/>
      <c r="C32" s="42"/>
      <c r="D32" s="42"/>
      <c r="E32" s="42"/>
    </row>
    <row r="33" spans="2:5">
      <c r="B33" s="41"/>
      <c r="C33" s="42"/>
      <c r="D33" s="42"/>
      <c r="E33" s="42"/>
    </row>
    <row r="34" spans="2:5">
      <c r="B34" s="41"/>
    </row>
    <row r="35" spans="2:5">
      <c r="B35" s="41"/>
      <c r="C35" s="41"/>
      <c r="D35" s="41"/>
      <c r="E35" s="42"/>
    </row>
  </sheetData>
  <mergeCells count="37">
    <mergeCell ref="M1:N1"/>
    <mergeCell ref="C1:D1"/>
    <mergeCell ref="E1:F1"/>
    <mergeCell ref="G1:H1"/>
    <mergeCell ref="I1:J1"/>
    <mergeCell ref="K1:L1"/>
    <mergeCell ref="AA1:AC1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O1:P1"/>
    <mergeCell ref="Q1:R1"/>
    <mergeCell ref="S1:T1"/>
    <mergeCell ref="U1:V1"/>
    <mergeCell ref="W1:X1"/>
    <mergeCell ref="Y1:Z1"/>
    <mergeCell ref="U8:V8"/>
    <mergeCell ref="W8:X8"/>
    <mergeCell ref="Y8:Z8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</mergeCells>
  <conditionalFormatting sqref="C5 E5 G5 I5 K5 M5 O5 Q5 S5 U5 W5 Y5">
    <cfRule type="cellIs" dxfId="8" priority="1" operator="lessThan">
      <formula>0</formula>
    </cfRule>
  </conditionalFormatting>
  <conditionalFormatting sqref="D5 F5 H5 J5 L5 N5 P5 R5 T5 V5 X5 Z5">
    <cfRule type="cellIs" dxfId="7" priority="2" operator="greaterThan">
      <formula>0</formula>
    </cfRule>
    <cfRule type="cellIs" dxfId="6" priority="3" operator="lessThan">
      <formula>0</formula>
    </cfRule>
  </conditionalFormatting>
  <conditionalFormatting sqref="E31:E33">
    <cfRule type="cellIs" dxfId="5" priority="4" operator="greaterThan">
      <formula>0</formula>
    </cfRule>
    <cfRule type="cellIs" dxfId="4" priority="5" operator="lessThan">
      <formula>0</formula>
    </cfRule>
  </conditionalFormatting>
  <conditionalFormatting sqref="AB5">
    <cfRule type="cellIs" dxfId="3" priority="6" operator="greaterThan">
      <formula>0</formula>
    </cfRule>
    <cfRule type="cellIs" dxfId="2" priority="7" operator="lessThan">
      <formula>0</formula>
    </cfRule>
  </conditionalFormatting>
  <conditionalFormatting sqref="AC5">
    <cfRule type="cellIs" dxfId="1" priority="8" operator="greaterThan">
      <formula>0</formula>
    </cfRule>
    <cfRule type="cellIs" dxfId="0" priority="9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ueb</dc:creator>
  <cp:lastModifiedBy>Visitante</cp:lastModifiedBy>
  <cp:lastPrinted>2025-02-12T21:05:32Z</cp:lastPrinted>
  <dcterms:created xsi:type="dcterms:W3CDTF">2024-04-12T12:37:05Z</dcterms:created>
  <dcterms:modified xsi:type="dcterms:W3CDTF">2025-02-12T21:09:21Z</dcterms:modified>
</cp:coreProperties>
</file>